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KM/"/>
    </mc:Choice>
  </mc:AlternateContent>
  <xr:revisionPtr revIDLastSave="0" documentId="13_ncr:1_{73130E2C-A57B-ED4F-86B5-F1B525360632}" xr6:coauthVersionLast="47" xr6:coauthVersionMax="47" xr10:uidLastSave="{00000000-0000-0000-0000-000000000000}"/>
  <bookViews>
    <workbookView xWindow="8620" yWindow="500" windowWidth="24800" windowHeight="17500" xr2:uid="{30A1C72F-CCA8-2F41-9E85-2282EBCCDC28}"/>
  </bookViews>
  <sheets>
    <sheet name="input_form" sheetId="1" r:id="rId1"/>
    <sheet name="data" sheetId="3" r:id="rId2"/>
    <sheet name="reference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1" l="1"/>
  <c r="B18" i="3"/>
  <c r="R40" i="1"/>
  <c r="G45" i="1"/>
  <c r="B17" i="3"/>
  <c r="B15" i="3"/>
  <c r="B14" i="3"/>
  <c r="B11" i="3"/>
  <c r="B10" i="3"/>
  <c r="B9" i="3"/>
  <c r="B8" i="3"/>
  <c r="B7" i="3"/>
  <c r="B6" i="3"/>
  <c r="B5" i="3"/>
  <c r="B4" i="3"/>
  <c r="B3" i="3"/>
  <c r="B2" i="3"/>
  <c r="B1" i="3"/>
  <c r="H5" i="1"/>
  <c r="R38" i="1" s="1"/>
  <c r="H6" i="1"/>
  <c r="R39" i="1" s="1"/>
  <c r="O16" i="1"/>
  <c r="U16" i="1" s="1"/>
  <c r="L35" i="1" s="1"/>
  <c r="B12" i="3" l="1"/>
  <c r="B13" i="3"/>
  <c r="G35" i="1"/>
</calcChain>
</file>

<file path=xl/sharedStrings.xml><?xml version="1.0" encoding="utf-8"?>
<sst xmlns="http://schemas.openxmlformats.org/spreadsheetml/2006/main" count="101" uniqueCount="87">
  <si>
    <t>男子</t>
    <rPh sb="0" eb="2">
      <t xml:space="preserve">ダンシ </t>
    </rPh>
    <phoneticPr fontId="2"/>
  </si>
  <si>
    <t>女子</t>
    <rPh sb="0" eb="2">
      <t xml:space="preserve">ジョシ </t>
    </rPh>
    <phoneticPr fontId="2"/>
  </si>
  <si>
    <t>要提出</t>
    <rPh sb="0" eb="3">
      <t>ヨウテイシュツ</t>
    </rPh>
    <phoneticPr fontId="2"/>
  </si>
  <si>
    <t>宿泊お申込み表</t>
    <rPh sb="0" eb="2">
      <t xml:space="preserve">シュクハク </t>
    </rPh>
    <rPh sb="3" eb="4">
      <t xml:space="preserve">モウシコミショウ </t>
    </rPh>
    <rPh sb="6" eb="7">
      <t xml:space="preserve">ヒョウ 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</si>
  <si>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</si>
  <si>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</si>
  <si>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電話番号</t>
    <rPh sb="0" eb="4">
      <t xml:space="preserve">デンワバンゴウ </t>
    </rPh>
    <phoneticPr fontId="2"/>
  </si>
  <si>
    <t>携帯番号</t>
    <rPh sb="0" eb="4">
      <t xml:space="preserve">ケイタイバンゴウ </t>
    </rPh>
    <phoneticPr fontId="2"/>
  </si>
  <si>
    <t>宿泊申込人数</t>
    <rPh sb="0" eb="4">
      <t>シュクハクモウシコミ</t>
    </rPh>
    <rPh sb="4" eb="6">
      <t>ニンズウ</t>
    </rPh>
    <phoneticPr fontId="2"/>
  </si>
  <si>
    <t>予約金</t>
    <rPh sb="0" eb="3">
      <t>ヨヤクキン</t>
    </rPh>
    <phoneticPr fontId="2"/>
  </si>
  <si>
    <t>1名</t>
    <rPh sb="1" eb="2">
      <t>メイ</t>
    </rPh>
    <phoneticPr fontId="2"/>
  </si>
  <si>
    <r>
      <t>・部別に1枚ずつ記入。</t>
    </r>
    <r>
      <rPr>
        <u/>
        <sz val="11"/>
        <color rgb="FFFF0000"/>
        <rFont val="ＭＳ Ｐ明朝"/>
        <family val="1"/>
        <charset val="128"/>
      </rPr>
      <t>人数及び予約金は宿泊する日程の中の最大の実人数</t>
    </r>
    <r>
      <rPr>
        <sz val="11"/>
        <color rgb="FF000000"/>
        <rFont val="ＭＳ Ｐ明朝"/>
        <family val="1"/>
        <charset val="128"/>
      </rPr>
      <t>で記入して下さい。</t>
    </r>
    <phoneticPr fontId="2"/>
  </si>
  <si>
    <t>　申込人数より減った分の預り金は原則として返金しません。</t>
    <phoneticPr fontId="2"/>
  </si>
  <si>
    <t>・同一大学のクラブで男女とも参加する場合は、1枚にまとめて記入して下さい。</t>
    <phoneticPr fontId="2"/>
  </si>
  <si>
    <t xml:space="preserve">　(男女別に申込むと宿舎が異なることがあります) </t>
    <phoneticPr fontId="2"/>
  </si>
  <si>
    <r>
      <t>　</t>
    </r>
    <r>
      <rPr>
        <sz val="11"/>
        <color rgb="FFFF0000"/>
        <rFont val="ＭＳ Ｐ明朝"/>
        <family val="1"/>
        <charset val="128"/>
      </rPr>
      <t>専用パスワードは案内メール本文に記載されています。</t>
    </r>
    <rPh sb="16" eb="18">
      <t xml:space="preserve">アンナイメール </t>
    </rPh>
    <rPh sb="21" eb="23">
      <t xml:space="preserve">ホンブｎ </t>
    </rPh>
    <rPh sb="24" eb="26">
      <t xml:space="preserve">キサイサレテイマス </t>
    </rPh>
    <phoneticPr fontId="2"/>
  </si>
  <si>
    <t>　尚、希望宿舎の無いクラブと、事情により希望宿舎の変更クラブには電話で連絡します。</t>
    <phoneticPr fontId="2"/>
  </si>
  <si>
    <t>・領収証は大会初日の受付でお渡しします。</t>
    <rPh sb="1" eb="4">
      <t>リョウシュウショウ</t>
    </rPh>
    <phoneticPr fontId="2"/>
  </si>
  <si>
    <t>宿泊予定期間</t>
  </si>
  <si>
    <t>チェックイン</t>
    <rPh sb="0" eb="6">
      <t>ガツニチガツニチ</t>
    </rPh>
    <phoneticPr fontId="2"/>
  </si>
  <si>
    <t>チェックアウト</t>
    <phoneticPr fontId="2"/>
  </si>
  <si>
    <t>（あらかじめ宿に要確認の事）</t>
    <phoneticPr fontId="2"/>
  </si>
  <si>
    <t>（事務局に斡旋を一任する）</t>
    <rPh sb="1" eb="4">
      <t>ジムキョク</t>
    </rPh>
    <rPh sb="5" eb="7">
      <t>アッセン</t>
    </rPh>
    <rPh sb="8" eb="10">
      <t>イチニン</t>
    </rPh>
    <phoneticPr fontId="2"/>
  </si>
  <si>
    <t>宿泊予約金</t>
    <rPh sb="0" eb="5">
      <t>シュクハクヨヤクキン</t>
    </rPh>
    <phoneticPr fontId="2"/>
  </si>
  <si>
    <t>名分</t>
    <rPh sb="0" eb="2">
      <t>メイブン</t>
    </rPh>
    <phoneticPr fontId="2"/>
  </si>
  <si>
    <t>円</t>
    <phoneticPr fontId="2"/>
  </si>
  <si>
    <t>を添えて宿泊申し込みをします。</t>
    <rPh sb="0" eb="1">
      <t>エン</t>
    </rPh>
    <rPh sb="2" eb="3">
      <t>ソ</t>
    </rPh>
    <rPh sb="5" eb="7">
      <t>シュクハク</t>
    </rPh>
    <rPh sb="7" eb="8">
      <t>モウ</t>
    </rPh>
    <rPh sb="9" eb="10">
      <t>コ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</si>
  <si>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</si>
  <si>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</si>
  <si>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〒399-9301　長野県北安曇郡白馬村北城岩岳ホワイトプラザ2F　TEL．0261-72-3513</t>
    <rPh sb="10" eb="22">
      <t>399-9301</t>
    </rPh>
    <rPh sb="22" eb="24">
      <t>イワタケ</t>
    </rPh>
    <phoneticPr fontId="2"/>
  </si>
  <si>
    <t>・大会期間中の宿泊料金は1泊2食付8,000円(税込)です。尚、宿泊予約金は1名4,000円です。</t>
    <phoneticPr fontId="2"/>
  </si>
  <si>
    <t>4,000円</t>
    <rPh sb="5" eb="6">
      <t>エン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</si>
  <si>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</si>
  <si>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</si>
  <si>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</si>
  <si>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</si>
  <si>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</si>
  <si>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</si>
  <si>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</si>
  <si>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</si>
  <si>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</si>
  <si>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</si>
  <si>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アルペン・スピード系</t>
  </si>
  <si>
    <t>アルペン・技術系</t>
  </si>
  <si>
    <t>基礎スキーの部</t>
    <rPh sb="0" eb="2">
      <t xml:space="preserve">キソスキーノｂ </t>
    </rPh>
    <rPh sb="6" eb="7">
      <t xml:space="preserve">ブ </t>
    </rPh>
    <phoneticPr fontId="2"/>
  </si>
  <si>
    <t>下記リストよりお選びください。</t>
    <rPh sb="0" eb="2">
      <t xml:space="preserve">カキノ </t>
    </rPh>
    <phoneticPr fontId="2"/>
  </si>
  <si>
    <t>希望宿舎</t>
    <rPh sb="0" eb="4">
      <t>キボウシュクシャ</t>
    </rPh>
    <phoneticPr fontId="2"/>
  </si>
  <si>
    <t>宿舎名：</t>
    <rPh sb="0" eb="3">
      <t xml:space="preserve">シュクシャメイ </t>
    </rPh>
    <phoneticPr fontId="2"/>
  </si>
  <si>
    <t>・宿舎決定一覧は各競技の約1週間位前に大会HP ( ssci. iwatake.jp )にアップしますのでご確認下さい。</t>
    <phoneticPr fontId="2"/>
  </si>
  <si>
    <t>AM-</t>
    <phoneticPr fontId="2"/>
  </si>
  <si>
    <t>AW-</t>
    <phoneticPr fontId="2"/>
  </si>
  <si>
    <t>KM-</t>
    <phoneticPr fontId="2"/>
  </si>
  <si>
    <t>KW-</t>
    <phoneticPr fontId="2"/>
  </si>
  <si>
    <t>アルペン男子</t>
    <rPh sb="4" eb="6">
      <t xml:space="preserve">ダンシ </t>
    </rPh>
    <phoneticPr fontId="2"/>
  </si>
  <si>
    <t>アルペン女子</t>
    <rPh sb="0" eb="2">
      <t>アルペン</t>
    </rPh>
    <rPh sb="4" eb="6">
      <t xml:space="preserve">ジョシ </t>
    </rPh>
    <phoneticPr fontId="2"/>
  </si>
  <si>
    <t>基礎男子</t>
    <rPh sb="0" eb="2">
      <t xml:space="preserve">キソ </t>
    </rPh>
    <rPh sb="2" eb="4">
      <t xml:space="preserve">ダンシ </t>
    </rPh>
    <phoneticPr fontId="2"/>
  </si>
  <si>
    <t>基礎女子</t>
    <rPh sb="0" eb="1">
      <t xml:space="preserve">キソ </t>
    </rPh>
    <rPh sb="2" eb="4">
      <t xml:space="preserve">ジョシ </t>
    </rPh>
    <phoneticPr fontId="2"/>
  </si>
  <si>
    <t>↓↓受付ID</t>
    <rPh sb="0" eb="2">
      <t xml:space="preserve">ウケツケ </t>
    </rPh>
    <phoneticPr fontId="2"/>
  </si>
  <si>
    <t>アルペン競技の部</t>
    <phoneticPr fontId="2"/>
  </si>
  <si>
    <t>基礎スキーの部</t>
    <rPh sb="0" eb="2">
      <t xml:space="preserve">キソスキーノブ </t>
    </rPh>
    <phoneticPr fontId="2"/>
  </si>
  <si>
    <t>↓↓競技種目</t>
    <rPh sb="0" eb="4">
      <t xml:space="preserve">キョウギシュモク </t>
    </rPh>
    <phoneticPr fontId="2"/>
  </si>
  <si>
    <t>競技種目</t>
  </si>
  <si>
    <t>受付ID（男子）</t>
  </si>
  <si>
    <t>受付ID（女子）</t>
  </si>
  <si>
    <t>大学系</t>
  </si>
  <si>
    <t>クラブ名</t>
  </si>
  <si>
    <t>代表者名</t>
  </si>
  <si>
    <t>電話番号</t>
  </si>
  <si>
    <t>携帯番号</t>
  </si>
  <si>
    <t>email</t>
  </si>
  <si>
    <t>宿泊（男子）</t>
  </si>
  <si>
    <t>宿泊（女子）</t>
  </si>
  <si>
    <t>宿泊（合計）</t>
  </si>
  <si>
    <t>合計金額</t>
  </si>
  <si>
    <t>チェックイン</t>
  </si>
  <si>
    <t>チェックアウト</t>
  </si>
  <si>
    <t>宿泊希望</t>
  </si>
  <si>
    <t>宿舎名</t>
  </si>
  <si>
    <t>競技部門</t>
    <rPh sb="0" eb="2">
      <t xml:space="preserve">キョウギ </t>
    </rPh>
    <rPh sb="2" eb="4">
      <t xml:space="preserve">ブモｎ </t>
    </rPh>
    <phoneticPr fontId="2"/>
  </si>
  <si>
    <t>競技部門</t>
    <rPh sb="0" eb="4">
      <t xml:space="preserve">キョウギブモｎ </t>
    </rPh>
    <phoneticPr fontId="2"/>
  </si>
  <si>
    <t>の宿泊予約金として上記の金額を領収しました。</t>
    <rPh sb="12" eb="14">
      <t xml:space="preserve">キンガク </t>
    </rPh>
    <phoneticPr fontId="2"/>
  </si>
  <si>
    <t>領　　　収　　　証</t>
    <rPh sb="0" eb="1">
      <t>リョウ</t>
    </rPh>
    <rPh sb="4" eb="5">
      <t>オサム</t>
    </rPh>
    <rPh sb="8" eb="9">
      <t xml:space="preserve">ショウ </t>
    </rPh>
    <phoneticPr fontId="2"/>
  </si>
  <si>
    <t>備考</t>
    <rPh sb="0" eb="2">
      <t xml:space="preserve">ビコウ </t>
    </rPh>
    <phoneticPr fontId="2"/>
  </si>
  <si>
    <t>登録番号：T2700150021905</t>
    <phoneticPr fontId="2"/>
  </si>
  <si>
    <t>第52回全国学生岩岳スキー大会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</si>
  <si>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該当「競技部門」を選んでください。</t>
    <rPh sb="3" eb="5">
      <t>キョウ</t>
    </rPh>
    <rPh sb="9" eb="10">
      <t>エランデ</t>
    </rPh>
    <phoneticPr fontId="2"/>
  </si>
  <si>
    <t>↓↓競技部門</t>
    <rPh sb="1" eb="5">
      <t xml:space="preserve">ブモｎ 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</si>
</sst>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 &quot;¥&quot;* #,##0_ ;_ &quot;¥&quot;* \-#,##0_ ;_ &quot;¥&quot;* &quot;-&quot;_ ;_ @_ "/>
    <numFmt numFmtId="176" formatCode="#"/>
    <numFmt numFmtId="177" formatCode="[$-411]yyyy&quot;年&quot;m&quot;月&quot;d&quot;日(&quot;\ aaa&quot;)&quot;"/>
  </numFmts>
  <fonts count="25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u/>
      <sz val="11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2"/>
      <color theme="2"/>
      <name val="ＭＳ Ｐ明朝"/>
      <family val="1"/>
      <charset val="128"/>
    </font>
    <font>
      <sz val="13"/>
      <color rgb="FF000000"/>
      <name val="游ゴシック"/>
      <family val="3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sz val="12"/>
      <color rgb="FFFFECFF"/>
      <name val="ＭＳ Ｐ明朝"/>
      <family val="1"/>
      <charset val="128"/>
    </font>
    <font>
      <sz val="12"/>
      <color rgb="FF000000"/>
      <name val="Yu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4" xfId="0" applyFont="1" applyBorder="1" applyAlignment="1">
      <alignment horizontal="right" vertical="center"/>
    </xf>
    <xf numFmtId="0" fontId="6" fillId="0" borderId="4" xfId="0" applyFont="1" applyBorder="1">
      <alignment vertical="center"/>
    </xf>
    <xf numFmtId="0" fontId="9" fillId="0" borderId="0" xfId="0" applyFont="1">
      <alignment vertical="center"/>
    </xf>
    <xf numFmtId="0" fontId="6" fillId="0" borderId="4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vertical="top"/>
    </xf>
    <xf numFmtId="0" fontId="7" fillId="0" borderId="4" xfId="0" applyFont="1" applyBorder="1">
      <alignment vertical="center"/>
    </xf>
    <xf numFmtId="0" fontId="18" fillId="0" borderId="9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42" fontId="8" fillId="0" borderId="0" xfId="1" applyNumberFormat="1" applyFont="1" applyBorder="1" applyAlignment="1">
      <alignment vertical="center"/>
    </xf>
    <xf numFmtId="14" fontId="0" fillId="0" borderId="0" xfId="0" applyNumberFormat="1">
      <alignment vertical="center"/>
    </xf>
    <xf numFmtId="38" fontId="0" fillId="0" borderId="0" xfId="0" applyNumberFormat="1">
      <alignment vertical="center"/>
    </xf>
    <xf numFmtId="0" fontId="6" fillId="2" borderId="0" xfId="0" applyFont="1" applyFill="1">
      <alignment vertical="center"/>
    </xf>
    <xf numFmtId="0" fontId="6" fillId="0" borderId="17" xfId="0" applyFont="1" applyBorder="1">
      <alignment vertical="center"/>
    </xf>
    <xf numFmtId="0" fontId="21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38" fontId="21" fillId="0" borderId="17" xfId="0" applyNumberFormat="1" applyFont="1" applyBorder="1" applyAlignment="1">
      <alignment horizontal="center" vertical="center"/>
    </xf>
    <xf numFmtId="49" fontId="0" fillId="0" borderId="0" xfId="0" applyNumberFormat="1">
      <alignment vertical="center"/>
    </xf>
    <xf numFmtId="0" fontId="19" fillId="0" borderId="0" xfId="0" applyFont="1">
      <alignment vertical="center"/>
    </xf>
    <xf numFmtId="0" fontId="0" fillId="0" borderId="0" xfId="0" applyProtection="1">
      <alignment vertical="center"/>
      <protection locked="0" hidden="1"/>
    </xf>
    <xf numFmtId="0" fontId="6" fillId="2" borderId="4" xfId="0" applyFont="1" applyFill="1" applyBorder="1">
      <alignment vertical="center"/>
    </xf>
    <xf numFmtId="0" fontId="23" fillId="2" borderId="4" xfId="0" applyFont="1" applyFill="1" applyBorder="1" applyProtection="1">
      <alignment vertical="center"/>
      <protection hidden="1"/>
    </xf>
    <xf numFmtId="0" fontId="6" fillId="0" borderId="0" xfId="0" applyFont="1" applyAlignment="1">
      <alignment horizontal="right" vertical="top"/>
    </xf>
    <xf numFmtId="0" fontId="6" fillId="2" borderId="0" xfId="0" applyFont="1" applyFill="1" applyAlignment="1" applyProtection="1">
      <alignment horizontal="center" vertical="center"/>
      <protection locked="0"/>
    </xf>
    <xf numFmtId="0" fontId="18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9" fontId="6" fillId="2" borderId="5" xfId="0" applyNumberFormat="1" applyFont="1" applyFill="1" applyBorder="1" applyAlignment="1" applyProtection="1">
      <alignment horizontal="center" vertical="center"/>
      <protection locked="0"/>
    </xf>
    <xf numFmtId="49" fontId="6" fillId="2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left" vertical="center"/>
      <protection locked="0"/>
    </xf>
    <xf numFmtId="38" fontId="21" fillId="0" borderId="4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18" fillId="0" borderId="4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22" fillId="2" borderId="5" xfId="2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38" fontId="21" fillId="0" borderId="4" xfId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2" borderId="5" xfId="0" applyFont="1" applyFill="1" applyBorder="1" applyAlignment="1" applyProtection="1">
      <alignment horizontal="right" vertical="center"/>
      <protection locked="0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42" fontId="8" fillId="0" borderId="4" xfId="1" applyNumberFormat="1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8" fillId="2" borderId="0" xfId="0" applyFont="1" applyFill="1" applyAlignment="1" applyProtection="1">
      <alignment horizontal="center" vertical="center"/>
      <protection locked="0"/>
    </xf>
    <xf numFmtId="177" fontId="6" fillId="2" borderId="0" xfId="0" applyNumberFormat="1" applyFont="1" applyFill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data!$B$16" noThreeD="1"/>
</file>

<file path=xl/ctrlProps/ctrlProp2.xml><?xml version="1.0" encoding="utf-8"?>
<formControlPr xmlns="http://schemas.microsoft.com/office/spreadsheetml/2009/9/main" objectType="Radio" checked="Checked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30</xdr:row>
          <xdr:rowOff>29309</xdr:rowOff>
        </xdr:from>
        <xdr:to>
          <xdr:col>5</xdr:col>
          <xdr:colOff>211992</xdr:colOff>
          <xdr:row>32</xdr:row>
          <xdr:rowOff>136771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727364" y="5813582"/>
              <a:ext cx="696901" cy="396098"/>
              <a:chOff x="732689" y="5929832"/>
              <a:chExt cx="700457" cy="390817"/>
            </a:xfrm>
          </xdr:grpSpPr>
          <xdr:sp macro="" textlink="">
            <xdr:nvSpPr>
              <xdr:cNvPr id="1050" name="Option Button 26" hidden="1">
                <a:extLst>
                  <a:ext uri="{63B3BB69-23CF-44E3-9099-C40C66FF867C}">
                    <a14:compatExt spid="_x0000_s1050"/>
                  </a:ext>
                  <a:ext uri="{FF2B5EF4-FFF2-40B4-BE49-F238E27FC236}">
                    <a16:creationId xmlns:a16="http://schemas.microsoft.com/office/drawing/2014/main" id="{00000000-0008-0000-0000-00001A040000}"/>
                  </a:ext>
                </a:extLst>
              </xdr:cNvPr>
              <xdr:cNvSpPr/>
            </xdr:nvSpPr>
            <xdr:spPr bwMode="auto">
              <a:xfrm>
                <a:off x="732689" y="6182906"/>
                <a:ext cx="693616" cy="13774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1300" b="0" i="0" u="none" strike="noStrike" baseline="0">
                    <a:solidFill>
                      <a:srgbClr val="000000"/>
                    </a:solidFill>
                    <a:latin typeface="游ゴシック" charset="-128"/>
                    <a:ea typeface="游ゴシック" charset="-128"/>
                  </a:rPr>
                  <a:t>ない</a:t>
                </a:r>
              </a:p>
            </xdr:txBody>
          </xdr:sp>
          <xdr:sp macro="" textlink="">
            <xdr:nvSpPr>
              <xdr:cNvPr id="1057" name="Option Button 33" descr="ある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738553" y="5929832"/>
                <a:ext cx="694593" cy="1387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ja-JP" altLang="en-US" sz="1200" b="0" i="0" u="none" strike="noStrike" baseline="0">
                    <a:solidFill>
                      <a:srgbClr val="000000"/>
                    </a:solidFill>
                    <a:latin typeface="Yu Gothic" charset="-128"/>
                    <a:ea typeface="Yu Gothic" charset="-128"/>
                  </a:rPr>
                  <a:t>ある</a:t>
                </a:r>
              </a:p>
            </xdr:txBody>
          </xdr:sp>
        </xdr:grp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sheetPr>
    <pageSetUpPr fitToPage="1"/>
  </sheetPr>
  <dimension ref="A1:Z51"/>
  <sheetViews>
    <sheetView showGridLines="0" tabSelected="1" zoomScale="110" zoomScaleNormal="110" zoomScaleSheetLayoutView="110" workbookViewId="0">
      <selection activeCell="U3" sqref="U3:V3"/>
    </sheetView>
  </sheetViews>
  <sheetFormatPr baseColWidth="10" defaultColWidth="2.7109375" defaultRowHeight="18"/>
  <cols>
    <col min="1" max="15" width="2.7109375" style="10"/>
    <col min="16" max="16" width="2.7109375" style="10" customWidth="1"/>
    <col min="17" max="16384" width="2.7109375" style="10"/>
  </cols>
  <sheetData>
    <row r="1" spans="1:26" s="1" customFormat="1" ht="26" thickBot="1">
      <c r="A1" s="71" t="s">
        <v>84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2"/>
      <c r="W1" s="68" t="s">
        <v>2</v>
      </c>
      <c r="X1" s="69"/>
      <c r="Y1" s="69"/>
      <c r="Z1" s="70"/>
    </row>
    <row r="2" spans="1:26" s="1" customFormat="1" ht="25">
      <c r="A2" s="71" t="s">
        <v>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1:26" s="2" customFormat="1" ht="15">
      <c r="F3" s="12"/>
      <c r="G3" s="12"/>
      <c r="H3" s="12"/>
      <c r="I3" s="12"/>
      <c r="R3" s="74">
        <v>2025</v>
      </c>
      <c r="S3" s="74"/>
      <c r="T3" s="4" t="s">
        <v>34</v>
      </c>
      <c r="U3" s="73"/>
      <c r="V3" s="73"/>
      <c r="W3" s="4" t="s">
        <v>33</v>
      </c>
      <c r="X3" s="73"/>
      <c r="Y3" s="73"/>
      <c r="Z3" s="4" t="s">
        <v>32</v>
      </c>
    </row>
    <row r="4" spans="1:26" s="2" customFormat="1" ht="15">
      <c r="A4" s="2" t="s">
        <v>79</v>
      </c>
      <c r="E4" s="85" t="s">
        <v>60</v>
      </c>
      <c r="F4" s="85"/>
      <c r="G4" s="85"/>
      <c r="H4" s="85"/>
    </row>
    <row r="5" spans="1:26" s="2" customFormat="1" ht="15" customHeight="1">
      <c r="A5" s="51" t="s">
        <v>35</v>
      </c>
      <c r="B5" s="52"/>
      <c r="C5" s="52"/>
      <c r="D5" s="53"/>
      <c r="E5" s="59" t="s">
        <v>0</v>
      </c>
      <c r="F5" s="60"/>
      <c r="G5" s="61"/>
      <c r="H5" s="59" t="str">
        <f>IF(E4=reference!B14,"AM-",IF(E4=reference!B15,"KM-",""))</f>
        <v/>
      </c>
      <c r="I5" s="60"/>
      <c r="J5" s="57"/>
      <c r="K5" s="57"/>
      <c r="L5" s="57"/>
      <c r="M5" s="57"/>
      <c r="N5" s="58"/>
    </row>
    <row r="6" spans="1:26" s="2" customFormat="1" ht="15" customHeight="1">
      <c r="A6" s="54"/>
      <c r="B6" s="55"/>
      <c r="C6" s="55"/>
      <c r="D6" s="56"/>
      <c r="E6" s="59" t="s">
        <v>1</v>
      </c>
      <c r="F6" s="60"/>
      <c r="G6" s="61"/>
      <c r="H6" s="59" t="str">
        <f>IF(E4=reference!B14,"AW-",IF(E4=reference!B15,"KW-",""))</f>
        <v/>
      </c>
      <c r="I6" s="60"/>
      <c r="J6" s="57"/>
      <c r="K6" s="57"/>
      <c r="L6" s="57"/>
      <c r="M6" s="57"/>
      <c r="N6" s="58"/>
    </row>
    <row r="7" spans="1:26" s="2" customFormat="1" ht="15">
      <c r="A7" s="11"/>
      <c r="B7" s="11"/>
      <c r="C7" s="11"/>
      <c r="D7" s="11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6" s="2" customFormat="1" ht="15">
      <c r="A8" s="2" t="s">
        <v>4</v>
      </c>
      <c r="E8" s="66"/>
      <c r="F8" s="66"/>
      <c r="G8" s="66"/>
      <c r="H8" s="66"/>
      <c r="I8" s="66"/>
      <c r="J8" s="66"/>
      <c r="K8" s="66"/>
      <c r="L8" s="66"/>
      <c r="M8" s="67" t="s">
        <v>36</v>
      </c>
      <c r="N8" s="67"/>
      <c r="P8" s="2" t="s">
        <v>6</v>
      </c>
      <c r="S8" s="66"/>
      <c r="T8" s="66"/>
      <c r="U8" s="66"/>
      <c r="V8" s="66"/>
      <c r="W8" s="66"/>
      <c r="X8" s="66"/>
      <c r="Y8" s="66"/>
      <c r="Z8" s="66"/>
    </row>
    <row r="9" spans="1:26" s="2" customFormat="1" ht="15">
      <c r="A9" s="2" t="s">
        <v>37</v>
      </c>
      <c r="E9" s="65"/>
      <c r="F9" s="65"/>
      <c r="G9" s="65"/>
      <c r="H9" s="65"/>
      <c r="I9" s="65"/>
      <c r="J9" s="65"/>
      <c r="K9" s="65"/>
      <c r="L9" s="65"/>
      <c r="M9" s="65"/>
      <c r="N9" s="65"/>
      <c r="P9" s="2" t="s">
        <v>7</v>
      </c>
      <c r="S9" s="65"/>
      <c r="T9" s="65"/>
      <c r="U9" s="65"/>
      <c r="V9" s="65"/>
      <c r="W9" s="65"/>
      <c r="X9" s="65"/>
      <c r="Y9" s="65"/>
      <c r="Z9" s="65"/>
    </row>
    <row r="10" spans="1:26" s="2" customFormat="1" ht="15" customHeight="1">
      <c r="A10" s="2" t="s">
        <v>5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P10" s="2" t="s">
        <v>38</v>
      </c>
      <c r="S10" s="75"/>
      <c r="T10" s="65"/>
      <c r="U10" s="65"/>
      <c r="V10" s="65"/>
      <c r="W10" s="65"/>
      <c r="X10" s="65"/>
      <c r="Y10" s="65"/>
      <c r="Z10" s="65"/>
    </row>
    <row r="11" spans="1:26" s="2" customFormat="1" ht="15"/>
    <row r="12" spans="1:26" s="2" customFormat="1" ht="15">
      <c r="A12" s="5" t="s">
        <v>85</v>
      </c>
    </row>
    <row r="13" spans="1:26" s="2" customFormat="1" ht="15" customHeight="1">
      <c r="A13" s="59" t="s">
        <v>78</v>
      </c>
      <c r="B13" s="60"/>
      <c r="C13" s="60"/>
      <c r="D13" s="60"/>
      <c r="E13" s="60"/>
      <c r="F13" s="60"/>
      <c r="G13" s="60"/>
      <c r="H13" s="60"/>
      <c r="I13" s="60"/>
      <c r="J13" s="60"/>
      <c r="K13" s="24"/>
      <c r="L13" s="60" t="s">
        <v>8</v>
      </c>
      <c r="M13" s="60"/>
      <c r="N13" s="60"/>
      <c r="O13" s="60"/>
      <c r="P13" s="60"/>
      <c r="Q13" s="60"/>
      <c r="R13" s="60"/>
      <c r="S13" s="61"/>
      <c r="T13" s="59" t="s">
        <v>9</v>
      </c>
      <c r="U13" s="60"/>
      <c r="V13" s="60"/>
      <c r="W13" s="60"/>
      <c r="X13" s="60"/>
      <c r="Y13" s="60"/>
      <c r="Z13" s="61"/>
    </row>
    <row r="14" spans="1:26" s="2" customFormat="1" ht="15" customHeight="1">
      <c r="A14" s="25"/>
      <c r="B14" s="30" t="s">
        <v>45</v>
      </c>
      <c r="C14" s="26"/>
      <c r="D14" s="26"/>
      <c r="E14" s="26"/>
      <c r="F14" s="26"/>
      <c r="G14" s="26"/>
      <c r="H14" s="26"/>
      <c r="I14" s="26"/>
      <c r="J14" s="27"/>
      <c r="K14" s="20"/>
      <c r="L14" s="55" t="s">
        <v>0</v>
      </c>
      <c r="M14" s="55"/>
      <c r="N14" s="55"/>
      <c r="O14" s="73"/>
      <c r="P14" s="73"/>
      <c r="Q14" s="73"/>
      <c r="R14" s="18" t="s">
        <v>40</v>
      </c>
      <c r="S14" s="21"/>
      <c r="T14" s="20"/>
      <c r="U14" s="79" t="s">
        <v>10</v>
      </c>
      <c r="V14" s="79"/>
      <c r="W14" s="79" t="s">
        <v>31</v>
      </c>
      <c r="X14" s="79"/>
      <c r="Y14" s="79"/>
      <c r="Z14" s="21"/>
    </row>
    <row r="15" spans="1:26" s="2" customFormat="1" ht="15" customHeight="1">
      <c r="A15" s="20"/>
      <c r="J15" s="21"/>
      <c r="K15" s="20"/>
      <c r="L15" s="60" t="s">
        <v>1</v>
      </c>
      <c r="M15" s="60"/>
      <c r="N15" s="60"/>
      <c r="O15" s="80"/>
      <c r="P15" s="80"/>
      <c r="Q15" s="80"/>
      <c r="R15" s="19" t="s">
        <v>40</v>
      </c>
      <c r="S15" s="21"/>
      <c r="T15" s="20"/>
      <c r="U15" s="79"/>
      <c r="V15" s="79"/>
      <c r="W15" s="79"/>
      <c r="X15" s="79"/>
      <c r="Y15" s="79"/>
      <c r="Z15" s="21"/>
    </row>
    <row r="16" spans="1:26" s="2" customFormat="1" ht="15" customHeight="1">
      <c r="A16" s="76" t="s">
        <v>86</v>
      </c>
      <c r="B16" s="49"/>
      <c r="C16" s="49"/>
      <c r="D16" s="49"/>
      <c r="E16" s="49"/>
      <c r="F16" s="49"/>
      <c r="G16" s="49"/>
      <c r="H16" s="49"/>
      <c r="I16" s="49"/>
      <c r="J16" s="77"/>
      <c r="K16" s="20"/>
      <c r="L16" s="92" t="s">
        <v>41</v>
      </c>
      <c r="M16" s="92"/>
      <c r="N16" s="92"/>
      <c r="O16" s="92">
        <f>O14+O15</f>
        <v>0</v>
      </c>
      <c r="P16" s="92"/>
      <c r="Q16" s="92"/>
      <c r="R16" s="19" t="s">
        <v>40</v>
      </c>
      <c r="S16" s="21"/>
      <c r="T16" s="20"/>
      <c r="U16" s="78">
        <f>O16*4000</f>
        <v>0</v>
      </c>
      <c r="V16" s="78"/>
      <c r="W16" s="78"/>
      <c r="X16" s="78"/>
      <c r="Y16" s="18" t="s">
        <v>39</v>
      </c>
      <c r="Z16" s="21"/>
    </row>
    <row r="17" spans="1:26" s="2" customFormat="1" ht="7" customHeight="1">
      <c r="A17" s="22"/>
      <c r="B17" s="4"/>
      <c r="C17" s="4"/>
      <c r="D17" s="28"/>
      <c r="E17" s="28"/>
      <c r="F17" s="4"/>
      <c r="G17" s="29"/>
      <c r="H17" s="29"/>
      <c r="I17" s="29"/>
      <c r="J17" s="23"/>
      <c r="K17" s="22"/>
      <c r="L17" s="3"/>
      <c r="M17" s="3"/>
      <c r="N17" s="3"/>
      <c r="O17" s="6"/>
      <c r="P17" s="6"/>
      <c r="Q17" s="6"/>
      <c r="R17" s="4"/>
      <c r="S17" s="23"/>
      <c r="T17" s="22"/>
      <c r="U17" s="6"/>
      <c r="V17" s="6"/>
      <c r="W17" s="6"/>
      <c r="X17" s="6"/>
      <c r="Y17" s="4"/>
      <c r="Z17" s="23"/>
    </row>
    <row r="18" spans="1:26" s="2" customFormat="1" ht="6" customHeight="1">
      <c r="D18" s="13"/>
      <c r="E18" s="13"/>
      <c r="G18" s="12"/>
      <c r="H18" s="12"/>
    </row>
    <row r="19" spans="1:26" s="7" customFormat="1" ht="14">
      <c r="A19" s="14" t="s">
        <v>11</v>
      </c>
    </row>
    <row r="20" spans="1:26" s="7" customFormat="1" ht="14">
      <c r="A20" s="14" t="s">
        <v>30</v>
      </c>
      <c r="B20" s="15"/>
      <c r="C20" s="15"/>
      <c r="D20" s="15"/>
      <c r="E20" s="15"/>
      <c r="F20" s="15"/>
      <c r="G20" s="15"/>
      <c r="H20" s="15"/>
      <c r="I20" s="15"/>
    </row>
    <row r="21" spans="1:26" s="7" customFormat="1" ht="14">
      <c r="A21" s="14" t="s">
        <v>12</v>
      </c>
      <c r="B21" s="15"/>
      <c r="C21" s="15"/>
      <c r="D21" s="15"/>
      <c r="E21" s="15"/>
      <c r="F21" s="15"/>
      <c r="G21" s="15"/>
      <c r="H21" s="15"/>
    </row>
    <row r="22" spans="1:26" s="7" customFormat="1" ht="14">
      <c r="A22" s="14" t="s">
        <v>13</v>
      </c>
      <c r="B22" s="15"/>
      <c r="C22" s="15"/>
      <c r="D22" s="15"/>
      <c r="E22" s="15"/>
      <c r="F22" s="15"/>
      <c r="G22" s="15"/>
      <c r="H22" s="15"/>
    </row>
    <row r="23" spans="1:26" s="7" customFormat="1" ht="14">
      <c r="A23" s="14" t="s">
        <v>14</v>
      </c>
      <c r="B23" s="15"/>
      <c r="C23" s="15"/>
      <c r="D23" s="15"/>
      <c r="E23" s="15"/>
      <c r="F23" s="15"/>
      <c r="G23" s="15"/>
      <c r="H23" s="15"/>
    </row>
    <row r="24" spans="1:26" s="7" customFormat="1" ht="14">
      <c r="A24" s="14" t="s">
        <v>48</v>
      </c>
    </row>
    <row r="25" spans="1:26" s="7" customFormat="1" ht="14">
      <c r="A25" s="14" t="s">
        <v>15</v>
      </c>
    </row>
    <row r="26" spans="1:26" s="7" customFormat="1" ht="14">
      <c r="A26" s="14" t="s">
        <v>16</v>
      </c>
    </row>
    <row r="27" spans="1:26" s="7" customFormat="1" ht="14">
      <c r="A27" s="7" t="s">
        <v>17</v>
      </c>
    </row>
    <row r="28" spans="1:26" s="2" customFormat="1" ht="15"/>
    <row r="29" spans="1:26" s="2" customFormat="1" ht="20" customHeight="1">
      <c r="A29" s="5" t="s">
        <v>18</v>
      </c>
      <c r="B29" s="5"/>
      <c r="F29" s="31" t="s">
        <v>19</v>
      </c>
      <c r="H29" s="31"/>
      <c r="I29" s="31"/>
      <c r="J29" s="86"/>
      <c r="K29" s="86"/>
      <c r="L29" s="86"/>
      <c r="M29" s="86"/>
      <c r="N29" s="86"/>
      <c r="O29" s="86"/>
      <c r="P29" s="31" t="s">
        <v>20</v>
      </c>
      <c r="T29" s="86"/>
      <c r="U29" s="86"/>
      <c r="V29" s="86"/>
      <c r="W29" s="86"/>
      <c r="X29" s="86"/>
      <c r="Y29" s="86"/>
    </row>
    <row r="30" spans="1:26" s="2" customFormat="1" ht="15" customHeight="1">
      <c r="A30" s="31" t="s">
        <v>46</v>
      </c>
      <c r="Z30" s="44"/>
    </row>
    <row r="31" spans="1:26" s="2" customFormat="1" ht="15">
      <c r="D31" s="46"/>
      <c r="E31" s="46"/>
      <c r="F31" s="47"/>
      <c r="G31" s="18" t="s">
        <v>47</v>
      </c>
      <c r="H31" s="4"/>
      <c r="I31" s="4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18" t="s">
        <v>21</v>
      </c>
      <c r="U31" s="4"/>
      <c r="V31" s="4"/>
      <c r="W31" s="4"/>
      <c r="X31" s="4"/>
      <c r="Y31" s="4"/>
      <c r="Z31" s="4"/>
    </row>
    <row r="32" spans="1:26" s="2" customFormat="1" ht="7" customHeight="1">
      <c r="D32" s="38"/>
      <c r="E32" s="38"/>
      <c r="F32" s="38"/>
    </row>
    <row r="33" spans="1:26" s="2" customFormat="1" ht="15">
      <c r="D33" s="38"/>
      <c r="E33" s="38"/>
      <c r="F33" s="38"/>
      <c r="G33" s="32" t="s">
        <v>22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</row>
    <row r="34" spans="1:26" s="2" customFormat="1" ht="15" customHeight="1">
      <c r="J34" s="48" t="s">
        <v>82</v>
      </c>
      <c r="K34" s="48"/>
      <c r="L34" s="48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</row>
    <row r="35" spans="1:26" s="2" customFormat="1" ht="19">
      <c r="A35" s="2" t="s">
        <v>23</v>
      </c>
      <c r="G35" s="64">
        <f>O16</f>
        <v>0</v>
      </c>
      <c r="H35" s="64"/>
      <c r="I35" s="64"/>
      <c r="J35" s="17" t="s">
        <v>24</v>
      </c>
      <c r="K35" s="4"/>
      <c r="L35" s="63">
        <f>U16</f>
        <v>0</v>
      </c>
      <c r="M35" s="64"/>
      <c r="N35" s="64"/>
      <c r="O35" s="64"/>
      <c r="P35" s="64"/>
      <c r="Q35" s="17" t="s">
        <v>25</v>
      </c>
      <c r="R35" s="17" t="s">
        <v>26</v>
      </c>
      <c r="S35" s="4"/>
      <c r="T35" s="4"/>
      <c r="U35" s="4"/>
      <c r="V35" s="4"/>
      <c r="W35" s="4"/>
      <c r="X35" s="4"/>
      <c r="Y35" s="4"/>
      <c r="Z35" s="4"/>
    </row>
    <row r="36" spans="1:26" s="2" customFormat="1" ht="7" customHeight="1">
      <c r="A36" s="39"/>
      <c r="B36" s="39"/>
      <c r="C36" s="39"/>
      <c r="D36" s="39"/>
      <c r="E36" s="39"/>
      <c r="F36" s="39"/>
      <c r="G36" s="40"/>
      <c r="H36" s="40"/>
      <c r="I36" s="40"/>
      <c r="J36" s="41"/>
      <c r="K36" s="39"/>
      <c r="L36" s="42"/>
      <c r="M36" s="40"/>
      <c r="N36" s="40"/>
      <c r="O36" s="40"/>
      <c r="P36" s="40"/>
      <c r="Q36" s="41"/>
      <c r="R36" s="41"/>
      <c r="S36" s="39"/>
      <c r="T36" s="39"/>
      <c r="U36" s="39"/>
      <c r="V36" s="39"/>
      <c r="W36" s="39"/>
      <c r="X36" s="39"/>
      <c r="Y36" s="39"/>
      <c r="Z36" s="39"/>
    </row>
    <row r="37" spans="1:26" s="2" customFormat="1" ht="7" customHeight="1">
      <c r="A37" s="5"/>
      <c r="C37" s="16"/>
      <c r="D37" s="16"/>
      <c r="E37" s="16"/>
      <c r="F37" s="16"/>
      <c r="G37" s="16"/>
      <c r="H37" s="16"/>
    </row>
    <row r="38" spans="1:26" s="2" customFormat="1" ht="15" customHeight="1">
      <c r="A38" s="90" t="s">
        <v>81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1"/>
      <c r="M38" s="88" t="s">
        <v>35</v>
      </c>
      <c r="N38" s="88"/>
      <c r="O38" s="88"/>
      <c r="P38" s="59" t="s">
        <v>0</v>
      </c>
      <c r="Q38" s="61"/>
      <c r="R38" s="89" t="str">
        <f>H5&amp;J5</f>
        <v/>
      </c>
      <c r="S38" s="89"/>
      <c r="T38" s="89"/>
      <c r="U38" s="89"/>
      <c r="V38" s="89"/>
      <c r="W38" s="89"/>
      <c r="X38" s="89"/>
      <c r="Y38" s="89"/>
      <c r="Z38" s="89"/>
    </row>
    <row r="39" spans="1:26" s="2" customFormat="1" ht="15" customHeight="1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1"/>
      <c r="M39" s="88"/>
      <c r="N39" s="88"/>
      <c r="O39" s="88"/>
      <c r="P39" s="59" t="s">
        <v>1</v>
      </c>
      <c r="Q39" s="61"/>
      <c r="R39" s="89" t="str">
        <f>H6&amp;J6</f>
        <v/>
      </c>
      <c r="S39" s="89"/>
      <c r="T39" s="89"/>
      <c r="U39" s="89"/>
      <c r="V39" s="89"/>
      <c r="W39" s="89"/>
      <c r="X39" s="89"/>
      <c r="Y39" s="89"/>
      <c r="Z39" s="89"/>
    </row>
    <row r="40" spans="1:26" s="2" customFormat="1" ht="15">
      <c r="G40" s="8"/>
      <c r="H40" s="8"/>
      <c r="I40" s="8"/>
      <c r="R40" s="74">
        <f>R3</f>
        <v>2025</v>
      </c>
      <c r="S40" s="74"/>
      <c r="T40" s="4" t="s">
        <v>34</v>
      </c>
      <c r="U40" s="74"/>
      <c r="V40" s="74"/>
      <c r="W40" s="4" t="s">
        <v>33</v>
      </c>
      <c r="X40" s="74"/>
      <c r="Y40" s="74"/>
      <c r="Z40" s="4" t="s">
        <v>32</v>
      </c>
    </row>
    <row r="41" spans="1:26" s="2" customFormat="1" ht="22">
      <c r="A41" s="33"/>
      <c r="B41" s="84" t="str">
        <f>E8&amp;"大学"&amp;E9&amp;" 殿"</f>
        <v>大学 殿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33"/>
    </row>
    <row r="42" spans="1:26" s="2" customFormat="1" ht="15"/>
    <row r="43" spans="1:26" s="2" customFormat="1" ht="22">
      <c r="E43" s="83" t="s">
        <v>27</v>
      </c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35"/>
      <c r="Q43" s="35"/>
      <c r="R43" s="35"/>
      <c r="S43" s="35"/>
      <c r="T43" s="35"/>
      <c r="U43" s="35"/>
    </row>
    <row r="44" spans="1:26" s="2" customFormat="1" ht="15">
      <c r="C44" s="34"/>
      <c r="F44" s="32" t="s">
        <v>83</v>
      </c>
    </row>
    <row r="45" spans="1:26" s="2" customFormat="1" ht="15">
      <c r="G45" s="82" t="str">
        <f>A16</f>
        <v>↓↓競技部門</v>
      </c>
      <c r="H45" s="82"/>
      <c r="I45" s="82"/>
      <c r="J45" s="82"/>
      <c r="K45" s="82"/>
      <c r="L45" s="82"/>
      <c r="M45" s="82"/>
      <c r="N45" s="2" t="s">
        <v>80</v>
      </c>
    </row>
    <row r="46" spans="1:26" s="2" customFormat="1" ht="15"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</row>
    <row r="47" spans="1:26" s="1" customFormat="1" ht="22">
      <c r="A47" s="87" t="s">
        <v>28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</row>
    <row r="48" spans="1:26" s="9" customFormat="1" ht="15" customHeight="1">
      <c r="A48" s="81" t="s">
        <v>29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</row>
    <row r="49" spans="22:22" s="7" customFormat="1" ht="14">
      <c r="V49" s="9"/>
    </row>
    <row r="50" spans="22:22" s="7" customFormat="1" ht="14"/>
    <row r="51" spans="22:22">
      <c r="V51" s="7"/>
    </row>
  </sheetData>
  <sheetProtection algorithmName="SHA-512" hashValue="wlZzkXAqZUVm13cUuY9Sx0yjKurGi9wAtfPKWr+9f9tp/FF47fdFReMjiVOt2HpzhV39ye3PqFfb6CA6RqsOeQ==" saltValue="bnZf0s196nOV+A6ThtpCXg==" spinCount="100000" sheet="1" selectLockedCells="1"/>
  <mergeCells count="56">
    <mergeCell ref="E4:H4"/>
    <mergeCell ref="H6:I6"/>
    <mergeCell ref="J29:O29"/>
    <mergeCell ref="T29:Y29"/>
    <mergeCell ref="A47:Z47"/>
    <mergeCell ref="G35:I35"/>
    <mergeCell ref="M38:O39"/>
    <mergeCell ref="P38:Q38"/>
    <mergeCell ref="R38:Z38"/>
    <mergeCell ref="P39:Q39"/>
    <mergeCell ref="R39:Z39"/>
    <mergeCell ref="A38:L39"/>
    <mergeCell ref="O16:Q16"/>
    <mergeCell ref="L14:N14"/>
    <mergeCell ref="L15:N15"/>
    <mergeCell ref="L16:N16"/>
    <mergeCell ref="A48:Y48"/>
    <mergeCell ref="G45:M45"/>
    <mergeCell ref="E43:O43"/>
    <mergeCell ref="R40:S40"/>
    <mergeCell ref="U40:V40"/>
    <mergeCell ref="X40:Y40"/>
    <mergeCell ref="B41:Y41"/>
    <mergeCell ref="S10:Z10"/>
    <mergeCell ref="E9:N9"/>
    <mergeCell ref="A13:J13"/>
    <mergeCell ref="A16:J16"/>
    <mergeCell ref="U16:X16"/>
    <mergeCell ref="W14:Y15"/>
    <mergeCell ref="U14:V15"/>
    <mergeCell ref="O14:Q14"/>
    <mergeCell ref="L13:S13"/>
    <mergeCell ref="T13:Z13"/>
    <mergeCell ref="O15:Q15"/>
    <mergeCell ref="W1:Z1"/>
    <mergeCell ref="A1:V1"/>
    <mergeCell ref="A2:V2"/>
    <mergeCell ref="U3:V3"/>
    <mergeCell ref="X3:Y3"/>
    <mergeCell ref="R3:S3"/>
    <mergeCell ref="J34:L34"/>
    <mergeCell ref="M33:Y34"/>
    <mergeCell ref="H46:S46"/>
    <mergeCell ref="A5:D6"/>
    <mergeCell ref="J5:N5"/>
    <mergeCell ref="J6:N6"/>
    <mergeCell ref="E5:G5"/>
    <mergeCell ref="E6:G6"/>
    <mergeCell ref="J31:S31"/>
    <mergeCell ref="L35:P35"/>
    <mergeCell ref="H5:I5"/>
    <mergeCell ref="E10:N10"/>
    <mergeCell ref="E8:L8"/>
    <mergeCell ref="M8:N8"/>
    <mergeCell ref="S8:Z8"/>
    <mergeCell ref="S9:Z9"/>
  </mergeCells>
  <phoneticPr fontId="2"/>
  <dataValidations count="6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8:Z9" xr:uid="{3EE16977-D756-0B4C-9BF1-E7E7AE1021C2}"/>
    <dataValidation type="date" showInputMessage="1" showErrorMessage="1" errorTitle="期間違反" error="2025/1/15～3/30までの期間が有効です。_x000a_西暦も含め　/（スラッシュ）で入力_x000a_期間が決まっていない場合も「予定の期間」を入力してください。" promptTitle="期間" prompt="2025/1/15～3/30までの期間が有効です。" sqref="J29:O29 T29:Y29" xr:uid="{498EB791-D846-3942-9944-C649B75E226E}">
      <formula1>45672</formula1>
      <formula2>45746</formula2>
    </dataValidation>
    <dataValidation imeMode="halfAlpha" allowBlank="1" showInputMessage="1" showErrorMessage="1" promptTitle="複数の場合" prompt="複数の場合は、カンマ（、）を入れ続けて記入してください。_x000a_（例）A〜Cチームあり、受付IDが、AM-98、AM-99、AM-100の場合。98、99，100と入力する" sqref="J5:N5" xr:uid="{C21F6943-D506-8843-9DD0-AF1A6C53EE25}"/>
    <dataValidation imeMode="halfAlpha" allowBlank="1" showInputMessage="1" showErrorMessage="1" promptTitle="複数の場合" prompt="複数の場合は、カンマ（、）を入れ続けて記入してください。_x000a_（例）A～Cチームあり、受付IDが、AM-98、AM-99、AM-100の場合。98、99，100と入力する" sqref="J6:N6" xr:uid="{7CF08E91-AA40-B04F-82EB-7D16530A75EA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0:Z10" xr:uid="{E13EFBD1-21A5-D742-8E08-9377159DFEA7}">
      <formula1>COUNTIF(S10,"*@*")</formula1>
    </dataValidation>
    <dataValidation type="whole" imeMode="halfAlpha" allowBlank="1" showInputMessage="1" showErrorMessage="1" errorTitle="入力エラー" error="0人の場合は、0を入力してください。" sqref="O14:Q14 O15:Q15" xr:uid="{CCDDA167-A3B9-7640-8D69-6C499F2FFE1A}">
      <formula1>0</formula1>
      <formula2>999</formula2>
    </dataValidation>
  </dataValidations>
  <pageMargins left="0.7" right="0.7" top="0.75" bottom="0.75" header="0.3" footer="0.3"/>
  <pageSetup paperSize="9" scale="99" orientation="portrait" horizontalDpi="0" verticalDpi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0" r:id="rId3" name="Option Button 2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31</xdr:row>
                    <xdr:rowOff>88900</xdr:rowOff>
                  </from>
                  <to>
                    <xdr:col>5</xdr:col>
                    <xdr:colOff>203200</xdr:colOff>
                    <xdr:row>32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4" name="Option Button 33">
              <controlPr locked="0" defaultSize="0" autoFill="0" autoLine="0" autoPict="0" altText="ある">
                <anchor moveWithCells="1">
                  <from>
                    <xdr:col>3</xdr:col>
                    <xdr:colOff>0</xdr:colOff>
                    <xdr:row>30</xdr:row>
                    <xdr:rowOff>25400</xdr:rowOff>
                  </from>
                  <to>
                    <xdr:col>5</xdr:col>
                    <xdr:colOff>215900</xdr:colOff>
                    <xdr:row>30</xdr:row>
                    <xdr:rowOff>165100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95EDB7F-3D14-4E40-9EE6-36A2F3D74336}">
          <x14:formula1>
            <xm:f>reference!$B$1:$B$4</xm:f>
          </x14:formula1>
          <xm:sqref>A16:J16</xm:sqref>
        </x14:dataValidation>
        <x14:dataValidation type="list" allowBlank="1" showInputMessage="1" showErrorMessage="1" promptTitle="先ずは、選択してください。" prompt="競技種目を選んでください。" xr:uid="{3A653930-4500-4249-9048-5F08B4429929}">
          <x14:formula1>
            <xm:f>reference!$B$13:$B$15</xm:f>
          </x14:formula1>
          <xm:sqref>E4:H4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8"/>
  <sheetViews>
    <sheetView workbookViewId="0">
      <selection activeCell="A19" sqref="A19"/>
    </sheetView>
  </sheetViews>
  <sheetFormatPr baseColWidth="10" defaultRowHeight="20"/>
  <cols>
    <col min="1" max="1" width="14" customWidth="1"/>
    <col min="2" max="2" width="24.28515625" customWidth="1"/>
  </cols>
  <sheetData>
    <row r="1" spans="1:2">
      <c r="A1" t="s">
        <v>61</v>
      </c>
      <c r="B1" t="str">
        <f>input_form!E4</f>
        <v>↓↓競技種目</v>
      </c>
    </row>
    <row r="2" spans="1:2">
      <c r="A2" t="s">
        <v>62</v>
      </c>
      <c r="B2" s="43">
        <f>input_form!J5</f>
        <v>0</v>
      </c>
    </row>
    <row r="3" spans="1:2">
      <c r="A3" t="s">
        <v>63</v>
      </c>
      <c r="B3" s="43">
        <f>input_form!J6</f>
        <v>0</v>
      </c>
    </row>
    <row r="4" spans="1:2">
      <c r="A4" t="s">
        <v>64</v>
      </c>
      <c r="B4" t="str">
        <f>input_form!E8&amp;input_form!M8</f>
        <v>大学</v>
      </c>
    </row>
    <row r="5" spans="1:2">
      <c r="A5" t="s">
        <v>65</v>
      </c>
      <c r="B5">
        <f>input_form!E9</f>
        <v>0</v>
      </c>
    </row>
    <row r="6" spans="1:2">
      <c r="A6" t="s">
        <v>66</v>
      </c>
      <c r="B6">
        <f>input_form!E10</f>
        <v>0</v>
      </c>
    </row>
    <row r="7" spans="1:2">
      <c r="A7" t="s">
        <v>67</v>
      </c>
      <c r="B7">
        <f>input_form!S8</f>
        <v>0</v>
      </c>
    </row>
    <row r="8" spans="1:2">
      <c r="A8" t="s">
        <v>68</v>
      </c>
      <c r="B8">
        <f>input_form!S9</f>
        <v>0</v>
      </c>
    </row>
    <row r="9" spans="1:2">
      <c r="A9" t="s">
        <v>69</v>
      </c>
      <c r="B9">
        <f>input_form!S10</f>
        <v>0</v>
      </c>
    </row>
    <row r="10" spans="1:2">
      <c r="A10" t="s">
        <v>70</v>
      </c>
      <c r="B10">
        <f>input_form!O14</f>
        <v>0</v>
      </c>
    </row>
    <row r="11" spans="1:2">
      <c r="A11" t="s">
        <v>71</v>
      </c>
      <c r="B11">
        <f>input_form!O15</f>
        <v>0</v>
      </c>
    </row>
    <row r="12" spans="1:2">
      <c r="A12" t="s">
        <v>72</v>
      </c>
      <c r="B12">
        <f>input_form!O16</f>
        <v>0</v>
      </c>
    </row>
    <row r="13" spans="1:2">
      <c r="A13" t="s">
        <v>73</v>
      </c>
      <c r="B13" s="37">
        <f>input_form!U16</f>
        <v>0</v>
      </c>
    </row>
    <row r="14" spans="1:2">
      <c r="A14" t="s">
        <v>74</v>
      </c>
      <c r="B14" s="36">
        <f>input_form!J29</f>
        <v>0</v>
      </c>
    </row>
    <row r="15" spans="1:2">
      <c r="A15" t="s">
        <v>75</v>
      </c>
      <c r="B15" s="36">
        <f>input_form!T29</f>
        <v>0</v>
      </c>
    </row>
    <row r="16" spans="1:2">
      <c r="A16" t="s">
        <v>76</v>
      </c>
      <c r="B16" s="45">
        <v>2</v>
      </c>
    </row>
    <row r="17" spans="1:2">
      <c r="A17" t="s">
        <v>77</v>
      </c>
      <c r="B17">
        <f>input_form!J31</f>
        <v>0</v>
      </c>
    </row>
    <row r="18" spans="1:2">
      <c r="A18" t="s">
        <v>82</v>
      </c>
      <c r="B18">
        <f>input_form!M33</f>
        <v>0</v>
      </c>
    </row>
  </sheetData>
  <sheetProtection algorithmName="SHA-512" hashValue="4jR97A38V1RdXYhr0GJ+x7gRQgvCbrwpqSMs3CoQi1evkD3xUHszd2MYQs/DnnntHUd+0oj5B2ScNeDZKPJ+3Q==" saltValue="jxHLwEa58O46cbBVKW/DTw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BBAA8-AF83-D043-8250-79B77B2A77AF}">
  <dimension ref="A1:C15"/>
  <sheetViews>
    <sheetView workbookViewId="0">
      <selection activeCell="I23" sqref="I23"/>
    </sheetView>
  </sheetViews>
  <sheetFormatPr baseColWidth="10" defaultRowHeight="20"/>
  <sheetData>
    <row r="1" spans="1:3">
      <c r="B1" t="s">
        <v>86</v>
      </c>
    </row>
    <row r="2" spans="1:3">
      <c r="A2">
        <v>1</v>
      </c>
      <c r="B2" s="5" t="s">
        <v>42</v>
      </c>
    </row>
    <row r="3" spans="1:3">
      <c r="A3">
        <v>2</v>
      </c>
      <c r="B3" s="5" t="s">
        <v>44</v>
      </c>
    </row>
    <row r="4" spans="1:3">
      <c r="A4">
        <v>3</v>
      </c>
      <c r="B4" s="5" t="s">
        <v>43</v>
      </c>
    </row>
    <row r="6" spans="1:3">
      <c r="B6" s="5" t="s">
        <v>57</v>
      </c>
    </row>
    <row r="7" spans="1:3">
      <c r="B7" s="5" t="s">
        <v>49</v>
      </c>
      <c r="C7" t="s">
        <v>53</v>
      </c>
    </row>
    <row r="8" spans="1:3">
      <c r="B8" s="5" t="s">
        <v>50</v>
      </c>
      <c r="C8" t="s">
        <v>54</v>
      </c>
    </row>
    <row r="9" spans="1:3">
      <c r="B9" s="5" t="s">
        <v>57</v>
      </c>
    </row>
    <row r="10" spans="1:3">
      <c r="B10" s="5" t="s">
        <v>51</v>
      </c>
      <c r="C10" t="s">
        <v>55</v>
      </c>
    </row>
    <row r="11" spans="1:3">
      <c r="B11" s="5" t="s">
        <v>52</v>
      </c>
      <c r="C11" t="s">
        <v>56</v>
      </c>
    </row>
    <row r="13" spans="1:3">
      <c r="B13" s="5" t="s">
        <v>60</v>
      </c>
    </row>
    <row r="14" spans="1:3">
      <c r="B14" s="5" t="s">
        <v>58</v>
      </c>
    </row>
    <row r="15" spans="1:3">
      <c r="B15" s="5" t="s">
        <v>59</v>
      </c>
    </row>
  </sheetData>
  <sheetProtection algorithmName="SHA-512" hashValue="DcWzWI/2SB4Zpq+A97R71LGjjZziyEPYjsH1K5z3Vqv5NLVNRFPFyhX5RDS/3OGzoWHWf8ELIsb3IP7OpZKmjg==" saltValue="W2xibYNhwzlUO2K8XGnr1A==" spinCount="100000" sheet="1" objects="1" scenario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input_form</vt:lpstr>
      <vt:lpstr>data</vt:lpstr>
      <vt:lpstr>reference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2023-12-13T04:51:15Z</dcterms:created>
  <dcterms:modified xsi:type="dcterms:W3CDTF">2024-12-07T06:10:09Z</dcterms:modified>
</cp:coreProperties>
</file>