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KM/"/>
    </mc:Choice>
  </mc:AlternateContent>
  <xr:revisionPtr revIDLastSave="0" documentId="13_ncr:1_{01FBC39A-AC76-4E44-AA09-82491F299A2B}" xr6:coauthVersionLast="47" xr6:coauthVersionMax="47" xr10:uidLastSave="{00000000-0000-0000-0000-000000000000}"/>
  <bookViews>
    <workbookView xWindow="2000" yWindow="500" windowWidth="14380" windowHeight="23440" xr2:uid="{30A1C72F-CCA8-2F41-9E85-2282EBCCDC28}"/>
  </bookViews>
  <sheets>
    <sheet name="input_form" sheetId="1" r:id="rId1"/>
    <sheet name="data" sheetId="3" r:id="rId2"/>
    <sheet name="reference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4" i="1" l="1"/>
  <c r="S29" i="1" l="1"/>
  <c r="B11" i="3" l="1"/>
  <c r="B10" i="3"/>
  <c r="B9" i="3"/>
  <c r="B6" i="3"/>
  <c r="S18" i="1"/>
  <c r="B14" i="3" s="1"/>
  <c r="S16" i="1"/>
  <c r="B13" i="3" s="1"/>
  <c r="B12" i="3"/>
  <c r="U29" i="1"/>
  <c r="B32" i="1"/>
  <c r="B8" i="3"/>
  <c r="B7" i="3"/>
  <c r="B5" i="3"/>
  <c r="B4" i="3"/>
  <c r="B3" i="3"/>
  <c r="B2" i="3"/>
  <c r="S20" i="1" l="1"/>
  <c r="B15" i="3" s="1"/>
</calcChain>
</file>

<file path=xl/sharedStrings.xml><?xml version="1.0" encoding="utf-8"?>
<sst xmlns="http://schemas.openxmlformats.org/spreadsheetml/2006/main" count="81" uniqueCount="72">
  <si>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</si>
  <si>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</si>
  <si>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</si>
  <si>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</si>
  <si>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</si>
  <si>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</si>
  <si>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</si>
  <si>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</si>
  <si>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</si>
  <si>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</si>
  <si>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</si>
  <si>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</si>
  <si>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</si>
  <si>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</si>
  <si>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</si>
  <si>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</si>
  <si>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アルペン・スピード系</t>
  </si>
  <si>
    <t>アルペン・技術系</t>
  </si>
  <si>
    <t>基礎スキーの部</t>
    <rPh sb="0" eb="2">
      <t xml:space="preserve">キソスキーノｂ </t>
    </rPh>
    <rPh sb="6" eb="7">
      <t xml:space="preserve">ブ </t>
    </rPh>
    <phoneticPr fontId="2"/>
  </si>
  <si>
    <t>AM-</t>
    <phoneticPr fontId="2"/>
  </si>
  <si>
    <t>AW-</t>
    <phoneticPr fontId="2"/>
  </si>
  <si>
    <t>KM-</t>
    <phoneticPr fontId="2"/>
  </si>
  <si>
    <t>KW-</t>
    <phoneticPr fontId="2"/>
  </si>
  <si>
    <t>アルペン男子</t>
    <rPh sb="4" eb="6">
      <t xml:space="preserve">ダンシ </t>
    </rPh>
    <phoneticPr fontId="2"/>
  </si>
  <si>
    <t>アルペン女子</t>
    <rPh sb="0" eb="2">
      <t>アルペン</t>
    </rPh>
    <rPh sb="4" eb="6">
      <t xml:space="preserve">ジョシ </t>
    </rPh>
    <phoneticPr fontId="2"/>
  </si>
  <si>
    <t>基礎男子</t>
    <rPh sb="0" eb="2">
      <t xml:space="preserve">キソ </t>
    </rPh>
    <rPh sb="2" eb="4">
      <t xml:space="preserve">ダンシ </t>
    </rPh>
    <phoneticPr fontId="2"/>
  </si>
  <si>
    <t>基礎女子</t>
    <rPh sb="0" eb="1">
      <t xml:space="preserve">キソ </t>
    </rPh>
    <rPh sb="2" eb="4">
      <t xml:space="preserve">ジョシ </t>
    </rPh>
    <phoneticPr fontId="2"/>
  </si>
  <si>
    <t>↓↓受付ID</t>
    <rPh sb="0" eb="2">
      <t xml:space="preserve">ウケツケ </t>
    </rPh>
    <phoneticPr fontId="2"/>
  </si>
  <si>
    <t>↓↓部門</t>
    <rPh sb="1" eb="3">
      <t xml:space="preserve">ブモｎ </t>
    </rPh>
    <phoneticPr fontId="2"/>
  </si>
  <si>
    <t>アルペン競技の部</t>
    <phoneticPr fontId="2"/>
  </si>
  <si>
    <t>基礎スキーの部</t>
    <rPh sb="0" eb="2">
      <t xml:space="preserve">キソスキーノブ </t>
    </rPh>
    <phoneticPr fontId="2"/>
  </si>
  <si>
    <t>↓↓競技種目</t>
    <rPh sb="0" eb="4">
      <t xml:space="preserve">キョウギシュモク </t>
    </rPh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</si>
  <si>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</si>
  <si>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</si>
  <si>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</si>
  <si>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</si>
  <si>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</si>
  <si>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</si>
  <si>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</si>
  <si>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</si>
  <si>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</si>
  <si>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</si>
  <si>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個人</t>
    <rPh sb="0" eb="2">
      <t xml:space="preserve">コジｎ </t>
    </rPh>
    <phoneticPr fontId="2"/>
  </si>
  <si>
    <t>新人</t>
    <rPh sb="0" eb="2">
      <t xml:space="preserve">シンジｎ </t>
    </rPh>
    <phoneticPr fontId="2"/>
  </si>
  <si>
    <t>団体</t>
    <rPh sb="0" eb="2">
      <t xml:space="preserve">ダンタイ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</si>
  <si>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</si>
  <si>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6,000円/チーム</t>
    <rPh sb="5" eb="6">
      <t xml:space="preserve">エｎ </t>
    </rPh>
    <phoneticPr fontId="2"/>
  </si>
  <si>
    <t>チーム</t>
    <phoneticPr fontId="2"/>
  </si>
  <si>
    <t>基礎スキーの部（男子）参加料として上記の金額を領収しました。</t>
    <rPh sb="0" eb="2">
      <t xml:space="preserve">キソスキーノブ </t>
    </rPh>
    <rPh sb="11" eb="14">
      <t xml:space="preserve">サンカリョウ </t>
    </rPh>
    <rPh sb="20" eb="22">
      <t xml:space="preserve">キンガク </t>
    </rPh>
    <phoneticPr fontId="2"/>
  </si>
  <si>
    <t>参加料の精算・基礎スキーの部</t>
    <rPh sb="0" eb="3">
      <t xml:space="preserve">サンカリョウ </t>
    </rPh>
    <rPh sb="4" eb="6">
      <t xml:space="preserve">セイサｎ </t>
    </rPh>
    <rPh sb="7" eb="9">
      <t xml:space="preserve">キソ </t>
    </rPh>
    <phoneticPr fontId="2"/>
  </si>
  <si>
    <t>〜男子〜</t>
    <rPh sb="1" eb="3">
      <t xml:space="preserve">ダンシ </t>
    </rPh>
    <phoneticPr fontId="2"/>
  </si>
  <si>
    <t>KM</t>
    <phoneticPr fontId="2"/>
  </si>
  <si>
    <t>受付ID</t>
    <phoneticPr fontId="2"/>
  </si>
  <si>
    <t>大学名</t>
    <rPh sb="2" eb="3">
      <t xml:space="preserve">メイ </t>
    </rPh>
    <phoneticPr fontId="2"/>
  </si>
  <si>
    <t>新人戦</t>
    <rPh sb="0" eb="2">
      <t xml:space="preserve">シンジｎ </t>
    </rPh>
    <rPh sb="2" eb="3">
      <t xml:space="preserve">セｎ </t>
    </rPh>
    <phoneticPr fontId="2"/>
  </si>
  <si>
    <t>参加料_個人</t>
    <rPh sb="0" eb="1">
      <t xml:space="preserve">コジｎ </t>
    </rPh>
    <rPh sb="2" eb="6">
      <t xml:space="preserve">サンカリョウ </t>
    </rPh>
    <phoneticPr fontId="2"/>
  </si>
  <si>
    <t>参加料_新人</t>
    <rPh sb="4" eb="6">
      <t xml:space="preserve">シンジｎ </t>
    </rPh>
    <phoneticPr fontId="2"/>
  </si>
  <si>
    <t>参加料_団体</t>
    <rPh sb="4" eb="6">
      <t xml:space="preserve">ダンタイ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</si>
  <si>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</si>
  <si>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</si>
  <si>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8,000円/名</t>
    <rPh sb="5" eb="6">
      <t xml:space="preserve">エｎ </t>
    </rPh>
    <rPh sb="7" eb="8">
      <t xml:space="preserve">メイ </t>
    </rPh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</si>
  <si>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</si>
  <si>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</si>
  <si>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</si>
  <si>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</si>
  <si>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</si>
  <si>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登録番号：T2700150021905</t>
    <phoneticPr fontId="2"/>
  </si>
  <si>
    <t>税率8%</t>
    <rPh sb="0" eb="2">
      <t xml:space="preserve">ゼイリツ 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</si>
  <si>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</si>
  <si>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</si>
  <si>
    <t>第53回全国学生岩岳スキー大会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</si>
  <si>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〒399-9301　長野県北安曇郡白馬村北城岩岳ベースセンター2F　TEL．0261-72-3513</t>
    <rPh sb="10" eb="22">
      <t>399-9301</t>
    </rPh>
    <rPh sb="22" eb="24">
      <t>イワタケ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</si>
</sst>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2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7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20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18" fillId="2" borderId="5" xfId="2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zoomScaleNormal="100" zoomScaleSheetLayoutView="110" workbookViewId="0">
      <selection activeCell="E9" sqref="E9:L9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68" t="s">
        <v>0</v>
      </c>
      <c r="X1" s="69"/>
      <c r="Y1" s="69"/>
      <c r="Z1" s="70"/>
    </row>
    <row r="2" spans="1:26" s="8" customFormat="1" ht="25">
      <c r="A2" s="78" t="s">
        <v>70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</row>
    <row r="3" spans="1:26" s="8" customFormat="1" ht="25">
      <c r="A3" s="78" t="s">
        <v>49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spans="1:26" s="8" customFormat="1" ht="25">
      <c r="A4" s="77" t="s">
        <v>50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</row>
    <row r="5" spans="1:26" s="5" customFormat="1" ht="15">
      <c r="F5" s="9"/>
      <c r="G5" s="9"/>
      <c r="H5" s="9"/>
      <c r="I5" s="9"/>
      <c r="R5" s="72">
        <v>2026</v>
      </c>
      <c r="S5" s="72"/>
      <c r="T5" s="10" t="s">
        <v>8</v>
      </c>
      <c r="U5" s="71"/>
      <c r="V5" s="71"/>
      <c r="W5" s="10" t="s">
        <v>7</v>
      </c>
      <c r="X5" s="71"/>
      <c r="Y5" s="71"/>
      <c r="Z5" s="10" t="s">
        <v>6</v>
      </c>
    </row>
    <row r="6" spans="1:26" s="5" customFormat="1" ht="15" customHeight="1">
      <c r="A6" s="49" t="s">
        <v>9</v>
      </c>
      <c r="B6" s="50"/>
      <c r="C6" s="50"/>
      <c r="D6" s="51"/>
      <c r="E6" s="49" t="s">
        <v>21</v>
      </c>
      <c r="F6" s="50"/>
      <c r="G6" s="44"/>
      <c r="H6" s="45"/>
      <c r="I6" s="45"/>
      <c r="J6" s="45"/>
      <c r="K6" s="46"/>
    </row>
    <row r="7" spans="1:26" s="5" customFormat="1" ht="15" customHeight="1">
      <c r="A7" s="79"/>
      <c r="B7" s="80"/>
      <c r="C7" s="80"/>
      <c r="D7" s="81"/>
      <c r="E7" s="79"/>
      <c r="F7" s="80"/>
      <c r="G7" s="47"/>
      <c r="H7" s="47"/>
      <c r="I7" s="47"/>
      <c r="J7" s="47"/>
      <c r="K7" s="48"/>
      <c r="L7" s="33" t="s">
        <v>59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74"/>
      <c r="F9" s="74"/>
      <c r="G9" s="74"/>
      <c r="H9" s="74"/>
      <c r="I9" s="74"/>
      <c r="J9" s="74"/>
      <c r="K9" s="74"/>
      <c r="L9" s="74"/>
      <c r="M9" s="75" t="s">
        <v>10</v>
      </c>
      <c r="N9" s="75"/>
      <c r="S9" s="95"/>
      <c r="T9" s="95"/>
      <c r="U9" s="95"/>
      <c r="V9" s="95"/>
      <c r="W9" s="95"/>
      <c r="X9" s="95"/>
      <c r="Y9" s="95"/>
      <c r="Z9" s="95"/>
    </row>
    <row r="10" spans="1:26" s="5" customFormat="1" ht="15">
      <c r="A10" s="5" t="s">
        <v>11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P10" s="5" t="s">
        <v>3</v>
      </c>
      <c r="S10" s="73"/>
      <c r="T10" s="73"/>
      <c r="U10" s="73"/>
      <c r="V10" s="73"/>
      <c r="W10" s="73"/>
      <c r="X10" s="73"/>
      <c r="Y10" s="73"/>
      <c r="Z10" s="73"/>
    </row>
    <row r="11" spans="1:26" s="5" customFormat="1" ht="15" customHeight="1">
      <c r="A11" s="5" t="s">
        <v>2</v>
      </c>
      <c r="E11" s="73"/>
      <c r="F11" s="73"/>
      <c r="G11" s="73"/>
      <c r="H11" s="73"/>
      <c r="I11" s="73"/>
      <c r="J11" s="73"/>
      <c r="K11" s="73"/>
      <c r="L11" s="73"/>
      <c r="M11" s="73"/>
      <c r="N11" s="73"/>
      <c r="P11" s="5" t="s">
        <v>12</v>
      </c>
      <c r="S11" s="76"/>
      <c r="T11" s="73"/>
      <c r="U11" s="73"/>
      <c r="V11" s="73"/>
      <c r="W11" s="73"/>
      <c r="X11" s="73"/>
      <c r="Y11" s="73"/>
      <c r="Z11" s="73"/>
    </row>
    <row r="12" spans="1:26" s="5" customFormat="1" ht="15"/>
    <row r="13" spans="1:26" s="5" customFormat="1" ht="15" customHeight="1">
      <c r="E13" s="49" t="s">
        <v>32</v>
      </c>
      <c r="F13" s="50"/>
      <c r="G13" s="50"/>
      <c r="H13" s="51"/>
      <c r="I13" s="49" t="s">
        <v>39</v>
      </c>
      <c r="J13" s="50"/>
      <c r="K13" s="50"/>
      <c r="L13" s="50"/>
      <c r="M13" s="51"/>
      <c r="N13" s="49" t="s">
        <v>40</v>
      </c>
      <c r="O13" s="50"/>
      <c r="P13" s="50"/>
      <c r="Q13" s="50"/>
      <c r="R13" s="51"/>
      <c r="S13" s="49" t="s">
        <v>41</v>
      </c>
      <c r="T13" s="50"/>
      <c r="U13" s="50"/>
      <c r="V13" s="50"/>
      <c r="W13" s="50"/>
      <c r="X13" s="50"/>
      <c r="Y13" s="50"/>
      <c r="Z13" s="51"/>
    </row>
    <row r="14" spans="1:26" s="5" customFormat="1" ht="15" customHeight="1">
      <c r="E14" s="41" t="s">
        <v>42</v>
      </c>
      <c r="F14" s="41"/>
      <c r="G14" s="41"/>
      <c r="H14" s="41"/>
      <c r="I14" s="41" t="s">
        <v>60</v>
      </c>
      <c r="J14" s="41"/>
      <c r="K14" s="41"/>
      <c r="L14" s="41"/>
      <c r="M14" s="41"/>
      <c r="N14" s="62"/>
      <c r="O14" s="63"/>
      <c r="P14" s="63"/>
      <c r="Q14" s="63"/>
      <c r="R14" s="29"/>
      <c r="S14" s="52">
        <f>N14*8000</f>
        <v>0</v>
      </c>
      <c r="T14" s="53"/>
      <c r="U14" s="53"/>
      <c r="V14" s="53"/>
      <c r="W14" s="53"/>
      <c r="X14" s="53"/>
      <c r="Y14" s="53"/>
      <c r="Z14" s="13"/>
    </row>
    <row r="15" spans="1:26" s="5" customFormat="1" ht="15" customHeight="1">
      <c r="E15" s="41"/>
      <c r="F15" s="41"/>
      <c r="G15" s="41"/>
      <c r="H15" s="41"/>
      <c r="I15" s="41"/>
      <c r="J15" s="41"/>
      <c r="K15" s="41"/>
      <c r="L15" s="41"/>
      <c r="M15" s="41"/>
      <c r="N15" s="64"/>
      <c r="O15" s="65"/>
      <c r="P15" s="65"/>
      <c r="Q15" s="65"/>
      <c r="R15" s="30" t="s">
        <v>14</v>
      </c>
      <c r="S15" s="54"/>
      <c r="T15" s="55"/>
      <c r="U15" s="55"/>
      <c r="V15" s="55"/>
      <c r="W15" s="55"/>
      <c r="X15" s="55"/>
      <c r="Y15" s="55"/>
      <c r="Z15" s="14" t="s">
        <v>13</v>
      </c>
    </row>
    <row r="16" spans="1:26" s="5" customFormat="1" ht="15" customHeight="1">
      <c r="E16" s="41" t="s">
        <v>43</v>
      </c>
      <c r="F16" s="41"/>
      <c r="G16" s="41"/>
      <c r="H16" s="41"/>
      <c r="I16" s="41" t="s">
        <v>45</v>
      </c>
      <c r="J16" s="41"/>
      <c r="K16" s="41"/>
      <c r="L16" s="41"/>
      <c r="M16" s="41"/>
      <c r="N16" s="62"/>
      <c r="O16" s="63"/>
      <c r="P16" s="63"/>
      <c r="Q16" s="63"/>
      <c r="R16" s="31"/>
      <c r="S16" s="52">
        <f>N16*5000</f>
        <v>0</v>
      </c>
      <c r="T16" s="53"/>
      <c r="U16" s="53"/>
      <c r="V16" s="53"/>
      <c r="W16" s="53"/>
      <c r="X16" s="53"/>
      <c r="Y16" s="53"/>
      <c r="Z16" s="13"/>
    </row>
    <row r="17" spans="1:26" s="5" customFormat="1" ht="15">
      <c r="E17" s="41"/>
      <c r="F17" s="41"/>
      <c r="G17" s="41"/>
      <c r="H17" s="41"/>
      <c r="I17" s="41"/>
      <c r="J17" s="41"/>
      <c r="K17" s="41"/>
      <c r="L17" s="41"/>
      <c r="M17" s="41"/>
      <c r="N17" s="64"/>
      <c r="O17" s="65"/>
      <c r="P17" s="65"/>
      <c r="Q17" s="65"/>
      <c r="R17" s="30" t="s">
        <v>14</v>
      </c>
      <c r="S17" s="54"/>
      <c r="T17" s="55"/>
      <c r="U17" s="55"/>
      <c r="V17" s="55"/>
      <c r="W17" s="55"/>
      <c r="X17" s="55"/>
      <c r="Y17" s="55"/>
      <c r="Z17" s="14" t="s">
        <v>13</v>
      </c>
    </row>
    <row r="18" spans="1:26" s="4" customFormat="1" ht="15" customHeight="1">
      <c r="E18" s="42" t="s">
        <v>44</v>
      </c>
      <c r="F18" s="42"/>
      <c r="G18" s="42"/>
      <c r="H18" s="42"/>
      <c r="I18" s="41" t="s">
        <v>46</v>
      </c>
      <c r="J18" s="41"/>
      <c r="K18" s="41"/>
      <c r="L18" s="41"/>
      <c r="M18" s="41"/>
      <c r="N18" s="62"/>
      <c r="O18" s="63"/>
      <c r="P18" s="63"/>
      <c r="Q18" s="32"/>
      <c r="R18" s="31"/>
      <c r="S18" s="52">
        <f>N18*6000</f>
        <v>0</v>
      </c>
      <c r="T18" s="53"/>
      <c r="U18" s="53"/>
      <c r="V18" s="53"/>
      <c r="W18" s="53"/>
      <c r="X18" s="53"/>
      <c r="Y18" s="53"/>
      <c r="Z18" s="13"/>
    </row>
    <row r="19" spans="1:26" s="4" customFormat="1" ht="14">
      <c r="E19" s="42"/>
      <c r="F19" s="42"/>
      <c r="G19" s="42"/>
      <c r="H19" s="42"/>
      <c r="I19" s="41"/>
      <c r="J19" s="41"/>
      <c r="K19" s="41"/>
      <c r="L19" s="41"/>
      <c r="M19" s="41"/>
      <c r="N19" s="64"/>
      <c r="O19" s="65"/>
      <c r="P19" s="65"/>
      <c r="Q19" s="66" t="s">
        <v>47</v>
      </c>
      <c r="R19" s="67"/>
      <c r="S19" s="54"/>
      <c r="T19" s="55"/>
      <c r="U19" s="55"/>
      <c r="V19" s="55"/>
      <c r="W19" s="55"/>
      <c r="X19" s="55"/>
      <c r="Y19" s="55"/>
      <c r="Z19" s="14" t="s">
        <v>13</v>
      </c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58" t="s">
        <v>15</v>
      </c>
      <c r="O20" s="59"/>
      <c r="P20" s="59"/>
      <c r="Q20" s="59"/>
      <c r="R20" s="59"/>
      <c r="S20" s="56">
        <f>S18+S16+S14</f>
        <v>0</v>
      </c>
      <c r="T20" s="56"/>
      <c r="U20" s="56"/>
      <c r="V20" s="56"/>
      <c r="W20" s="56"/>
      <c r="X20" s="56"/>
      <c r="Y20" s="56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60"/>
      <c r="O21" s="61"/>
      <c r="P21" s="61"/>
      <c r="Q21" s="61"/>
      <c r="R21" s="61"/>
      <c r="S21" s="57"/>
      <c r="T21" s="57"/>
      <c r="U21" s="57"/>
      <c r="V21" s="57"/>
      <c r="W21" s="57"/>
      <c r="X21" s="57"/>
      <c r="Y21" s="57"/>
      <c r="Z21" s="14" t="s">
        <v>13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61</v>
      </c>
    </row>
    <row r="24" spans="1:26" s="4" customFormat="1" ht="15">
      <c r="A24" s="15"/>
      <c r="E24" s="17" t="s">
        <v>62</v>
      </c>
    </row>
    <row r="25" spans="1:26" s="4" customFormat="1" ht="20" customHeight="1">
      <c r="A25" s="15"/>
      <c r="E25" s="18" t="s">
        <v>68</v>
      </c>
      <c r="K25" s="43">
        <v>46058</v>
      </c>
      <c r="L25" s="43"/>
      <c r="M25" s="43"/>
      <c r="N25" s="43"/>
      <c r="O25" s="43"/>
      <c r="P25" s="43"/>
      <c r="Q25" s="40" t="s">
        <v>69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93" t="s">
        <v>63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4"/>
      <c r="O29" s="49" t="s">
        <v>9</v>
      </c>
      <c r="P29" s="50"/>
      <c r="Q29" s="50"/>
      <c r="R29" s="51"/>
      <c r="S29" s="49" t="str">
        <f>E6</f>
        <v>KM-</v>
      </c>
      <c r="T29" s="50"/>
      <c r="U29" s="88">
        <f>G6</f>
        <v>0</v>
      </c>
      <c r="V29" s="89"/>
      <c r="W29" s="89"/>
      <c r="X29" s="89"/>
      <c r="Y29" s="90"/>
    </row>
    <row r="30" spans="1:26" s="5" customFormat="1" ht="15" customHeight="1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4"/>
      <c r="O30" s="79"/>
      <c r="P30" s="80"/>
      <c r="Q30" s="80"/>
      <c r="R30" s="81"/>
      <c r="S30" s="79"/>
      <c r="T30" s="80"/>
      <c r="U30" s="91"/>
      <c r="V30" s="91"/>
      <c r="W30" s="91"/>
      <c r="X30" s="91"/>
      <c r="Y30" s="92"/>
    </row>
    <row r="31" spans="1:26" s="5" customFormat="1" ht="15">
      <c r="G31" s="24"/>
      <c r="H31" s="24"/>
      <c r="I31" s="24"/>
      <c r="R31" s="82">
        <f>K25</f>
        <v>46058</v>
      </c>
      <c r="S31" s="80"/>
      <c r="T31" s="80"/>
      <c r="U31" s="80"/>
      <c r="V31" s="80"/>
      <c r="W31" s="80"/>
      <c r="X31" s="80"/>
      <c r="Y31" s="80"/>
      <c r="Z31" s="80"/>
    </row>
    <row r="32" spans="1:26" s="5" customFormat="1" ht="22">
      <c r="A32" s="25"/>
      <c r="B32" s="84" t="str">
        <f>E9&amp;M9&amp;" "&amp;E10&amp;" 殿"</f>
        <v>大学  殿</v>
      </c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25"/>
    </row>
    <row r="33" spans="1:26" s="5" customFormat="1" ht="15">
      <c r="R33" s="5" t="s">
        <v>64</v>
      </c>
    </row>
    <row r="34" spans="1:26" s="5" customFormat="1" ht="22">
      <c r="B34" s="34" t="s">
        <v>4</v>
      </c>
      <c r="C34" s="34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R34" s="35"/>
      <c r="S34" s="36" t="s">
        <v>65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7" t="s">
        <v>66</v>
      </c>
      <c r="S35" s="38" t="s">
        <v>67</v>
      </c>
      <c r="T35" s="39"/>
      <c r="U35" s="39"/>
      <c r="V35" s="39"/>
      <c r="W35" s="39"/>
      <c r="X35" s="39"/>
      <c r="Y35" s="39"/>
      <c r="Z35" s="39"/>
    </row>
    <row r="36" spans="1:26" s="5" customFormat="1" ht="20" customHeight="1">
      <c r="E36" s="86" t="s">
        <v>48</v>
      </c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</row>
    <row r="37" spans="1:26" s="5" customFormat="1" ht="15"/>
    <row r="38" spans="1:26" s="8" customFormat="1" ht="22">
      <c r="A38" s="85" t="s">
        <v>5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</row>
    <row r="39" spans="1:26" s="27" customFormat="1" ht="15" customHeight="1">
      <c r="A39" s="83" t="s">
        <v>71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p0+WTRXSxKorSJmpzZ6C3Aj+/5cr7Rt6p2r2q1CaJCVAQvdX5eRn/X7DyfXsUbi5LjZoV1femRtn7LrQKec80g==" saltValue="cDlXSvp15i4IR+R2XdReVQ==" spinCount="100000" sheet="1" objects="1" scenarios="1" selectLockedCells="1"/>
  <mergeCells count="47">
    <mergeCell ref="O29:R30"/>
    <mergeCell ref="S29:T30"/>
    <mergeCell ref="U29:Y30"/>
    <mergeCell ref="A29:N30"/>
    <mergeCell ref="R31:Z31"/>
    <mergeCell ref="A39:Y39"/>
    <mergeCell ref="B32:Y32"/>
    <mergeCell ref="A38:Z38"/>
    <mergeCell ref="E36:Z36"/>
    <mergeCell ref="D34:P34"/>
    <mergeCell ref="W1:Z1"/>
    <mergeCell ref="U5:V5"/>
    <mergeCell ref="X5:Y5"/>
    <mergeCell ref="R5:S5"/>
    <mergeCell ref="E11:N11"/>
    <mergeCell ref="E9:L9"/>
    <mergeCell ref="M9:N9"/>
    <mergeCell ref="S9:Z9"/>
    <mergeCell ref="S10:Z10"/>
    <mergeCell ref="S11:Z11"/>
    <mergeCell ref="E10:N10"/>
    <mergeCell ref="A4:Z4"/>
    <mergeCell ref="A3:Z3"/>
    <mergeCell ref="A2:Z2"/>
    <mergeCell ref="A6:D7"/>
    <mergeCell ref="E6:F7"/>
    <mergeCell ref="S14:Y15"/>
    <mergeCell ref="S16:Y17"/>
    <mergeCell ref="S18:Y19"/>
    <mergeCell ref="S20:Y21"/>
    <mergeCell ref="N20:R21"/>
    <mergeCell ref="N18:P19"/>
    <mergeCell ref="N16:Q17"/>
    <mergeCell ref="N14:Q15"/>
    <mergeCell ref="Q19:R19"/>
    <mergeCell ref="G6:K7"/>
    <mergeCell ref="E13:H13"/>
    <mergeCell ref="I13:M13"/>
    <mergeCell ref="N13:R13"/>
    <mergeCell ref="S13:Z13"/>
    <mergeCell ref="E14:H15"/>
    <mergeCell ref="E16:H17"/>
    <mergeCell ref="E18:H19"/>
    <mergeCell ref="I14:M15"/>
    <mergeCell ref="K25:P25"/>
    <mergeCell ref="I16:M17"/>
    <mergeCell ref="I18:M19"/>
  </mergeCells>
  <phoneticPr fontId="2"/>
  <dataValidations count="6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15名まで" sqref="N14:Q15" xr:uid="{5DF6E1B2-073C-D84A-8A4A-3406EF2A63A9}">
      <formula1>0</formula1>
      <formula2>15</formula2>
    </dataValidation>
    <dataValidation type="whole" imeMode="halfAlpha" operator="greaterThanOrEqual" allowBlank="1" showInputMessage="1" showErrorMessage="1" promptTitle="エントリーの人数制限" prompt="人数制限無し" sqref="N16:Q17" xr:uid="{C1E3D0BC-0ACC-B24D-B34C-B094D7F8B9AA}">
      <formula1>0</formula1>
    </dataValidation>
    <dataValidation type="whole" imeMode="halfAlpha" allowBlank="1" showInputMessage="1" showErrorMessage="1" promptTitle="エントリーのチーム数制限" prompt="最大2チームまで" sqref="N18:P19" xr:uid="{39B312B3-415F-4842-B754-6107DD10CA61}">
      <formula1>0</formula1>
      <formula2>2</formula2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5"/>
  <sheetViews>
    <sheetView workbookViewId="0">
      <selection activeCell="B14" sqref="B14"/>
    </sheetView>
  </sheetViews>
  <sheetFormatPr baseColWidth="10" defaultRowHeight="20"/>
  <cols>
    <col min="1" max="1" width="14" customWidth="1"/>
    <col min="2" max="2" width="24.28515625" customWidth="1"/>
  </cols>
  <sheetData>
    <row r="1" spans="1:2">
      <c r="A1" t="s">
        <v>33</v>
      </c>
      <c r="B1" t="s">
        <v>51</v>
      </c>
    </row>
    <row r="2" spans="1:2">
      <c r="A2" t="s">
        <v>52</v>
      </c>
      <c r="B2" s="3">
        <f>input_form!G6</f>
        <v>0</v>
      </c>
    </row>
    <row r="3" spans="1:2">
      <c r="A3" t="s">
        <v>53</v>
      </c>
      <c r="B3" t="str">
        <f>input_form!E9&amp;input_form!M9</f>
        <v>大学</v>
      </c>
    </row>
    <row r="4" spans="1:2">
      <c r="A4" t="s">
        <v>34</v>
      </c>
      <c r="B4">
        <f>input_form!E10</f>
        <v>0</v>
      </c>
    </row>
    <row r="5" spans="1:2">
      <c r="A5" t="s">
        <v>35</v>
      </c>
      <c r="B5">
        <f>input_form!E11</f>
        <v>0</v>
      </c>
    </row>
    <row r="6" spans="1:2">
      <c r="A6" t="s">
        <v>36</v>
      </c>
      <c r="B6">
        <f>input_form!S9</f>
        <v>0</v>
      </c>
    </row>
    <row r="7" spans="1:2">
      <c r="A7" t="s">
        <v>37</v>
      </c>
      <c r="B7">
        <f>input_form!S10</f>
        <v>0</v>
      </c>
    </row>
    <row r="8" spans="1:2">
      <c r="A8" t="s">
        <v>38</v>
      </c>
      <c r="B8">
        <f>input_form!S11</f>
        <v>0</v>
      </c>
    </row>
    <row r="9" spans="1:2">
      <c r="A9" t="s">
        <v>42</v>
      </c>
      <c r="B9">
        <f>input_form!N14</f>
        <v>0</v>
      </c>
    </row>
    <row r="10" spans="1:2">
      <c r="A10" t="s">
        <v>54</v>
      </c>
      <c r="B10">
        <f>input_form!N16</f>
        <v>0</v>
      </c>
    </row>
    <row r="11" spans="1:2">
      <c r="A11" t="s">
        <v>44</v>
      </c>
      <c r="B11">
        <f>input_form!N18</f>
        <v>0</v>
      </c>
    </row>
    <row r="12" spans="1:2">
      <c r="A12" t="s">
        <v>55</v>
      </c>
      <c r="B12" s="2">
        <f>input_form!S14</f>
        <v>0</v>
      </c>
    </row>
    <row r="13" spans="1:2">
      <c r="A13" t="s">
        <v>56</v>
      </c>
      <c r="B13" s="2">
        <f>input_form!S16</f>
        <v>0</v>
      </c>
    </row>
    <row r="14" spans="1:2">
      <c r="A14" t="s">
        <v>57</v>
      </c>
      <c r="B14" s="2">
        <f>input_form!S18</f>
        <v>0</v>
      </c>
    </row>
    <row r="15" spans="1:2">
      <c r="A15" t="s">
        <v>58</v>
      </c>
      <c r="B15" s="2">
        <f>input_form!S20</f>
        <v>0</v>
      </c>
    </row>
  </sheetData>
  <sheetProtection algorithmName="SHA-512" hashValue="uto+4l/YUi45/BrTDgGwA2N/1Tmecs7r/4MNSUeXr6qNeafr2bnTSvP96tEGTA6kucvjCP4W+XUCVF5ybFILqQ==" saltValue="AvVk2HksckTyKm1cYOq5NQ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BBAA8-AF83-D043-8250-79B77B2A77AF}">
  <dimension ref="A1:C15"/>
  <sheetViews>
    <sheetView workbookViewId="0">
      <selection activeCell="F35" sqref="F35"/>
    </sheetView>
  </sheetViews>
  <sheetFormatPr baseColWidth="10" defaultRowHeight="20"/>
  <sheetData>
    <row r="1" spans="1:3">
      <c r="B1" t="s">
        <v>28</v>
      </c>
    </row>
    <row r="2" spans="1:3">
      <c r="A2">
        <v>1</v>
      </c>
      <c r="B2" s="1" t="s">
        <v>16</v>
      </c>
    </row>
    <row r="3" spans="1:3">
      <c r="A3">
        <v>2</v>
      </c>
      <c r="B3" s="1" t="s">
        <v>18</v>
      </c>
    </row>
    <row r="4" spans="1:3">
      <c r="A4">
        <v>3</v>
      </c>
      <c r="B4" s="1" t="s">
        <v>17</v>
      </c>
    </row>
    <row r="6" spans="1:3">
      <c r="B6" s="1" t="s">
        <v>27</v>
      </c>
    </row>
    <row r="7" spans="1:3">
      <c r="B7" s="1" t="s">
        <v>19</v>
      </c>
      <c r="C7" t="s">
        <v>23</v>
      </c>
    </row>
    <row r="8" spans="1:3">
      <c r="B8" s="1" t="s">
        <v>20</v>
      </c>
      <c r="C8" t="s">
        <v>24</v>
      </c>
    </row>
    <row r="9" spans="1:3">
      <c r="B9" s="1" t="s">
        <v>27</v>
      </c>
    </row>
    <row r="10" spans="1:3">
      <c r="B10" s="1" t="s">
        <v>21</v>
      </c>
      <c r="C10" t="s">
        <v>25</v>
      </c>
    </row>
    <row r="11" spans="1:3">
      <c r="B11" s="1" t="s">
        <v>22</v>
      </c>
      <c r="C11" t="s">
        <v>26</v>
      </c>
    </row>
    <row r="13" spans="1:3">
      <c r="B13" s="1" t="s">
        <v>31</v>
      </c>
    </row>
    <row r="14" spans="1:3">
      <c r="B14" s="1" t="s">
        <v>29</v>
      </c>
    </row>
    <row r="15" spans="1:3">
      <c r="B15" s="1" t="s">
        <v>30</v>
      </c>
    </row>
  </sheetData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input_form</vt:lpstr>
      <vt:lpstr>data</vt:lpstr>
      <vt:lpstr>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2023-12-13T04:51:15Z</dcterms:created>
  <dcterms:modified xsi:type="dcterms:W3CDTF">2025-12-19T07:56:34Z</dcterms:modified>
</cp:coreProperties>
</file>